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55" yWindow="45" windowWidth="16560" windowHeight="12735"/>
  </bookViews>
  <sheets>
    <sheet name="PRZEDSIĘWZIĘCIA" sheetId="1" r:id="rId1"/>
  </sheets>
  <definedNames>
    <definedName name="Excel_BuiltIn_Print_Area">#REF!</definedName>
    <definedName name="Excel_BuiltIn_Print_Area_1">#REF!</definedName>
  </definedNames>
  <calcPr calcId="124519"/>
</workbook>
</file>

<file path=xl/calcChain.xml><?xml version="1.0" encoding="utf-8"?>
<calcChain xmlns="http://schemas.openxmlformats.org/spreadsheetml/2006/main">
  <c r="Y11" i="1"/>
  <c r="Z11"/>
  <c r="AA11"/>
  <c r="AB11"/>
  <c r="AC11"/>
  <c r="AD11"/>
  <c r="AE11"/>
  <c r="AF11"/>
  <c r="AG11"/>
  <c r="AH11"/>
  <c r="AI11"/>
  <c r="AJ11"/>
  <c r="AK11"/>
  <c r="AL11"/>
  <c r="X11"/>
  <c r="V11"/>
  <c r="Y14"/>
  <c r="Z14"/>
  <c r="AA14"/>
  <c r="AB14"/>
  <c r="AC14"/>
  <c r="AD14"/>
  <c r="AE14"/>
  <c r="AF14"/>
  <c r="AG14"/>
  <c r="AH14"/>
  <c r="AI14"/>
  <c r="AJ14"/>
  <c r="AK14"/>
  <c r="AL14"/>
  <c r="X14"/>
  <c r="V14"/>
  <c r="Y25"/>
  <c r="Y10" s="1"/>
  <c r="Z25"/>
  <c r="Z10" s="1"/>
  <c r="AA25"/>
  <c r="AA10" s="1"/>
  <c r="AB25"/>
  <c r="AB10" s="1"/>
  <c r="AC25"/>
  <c r="AC10" s="1"/>
  <c r="AD25"/>
  <c r="AD10" s="1"/>
  <c r="AE25"/>
  <c r="AE10" s="1"/>
  <c r="AF25"/>
  <c r="AF10" s="1"/>
  <c r="AG25"/>
  <c r="AG10" s="1"/>
  <c r="AH25"/>
  <c r="AH10" s="1"/>
  <c r="AI25"/>
  <c r="AI10" s="1"/>
  <c r="AJ25"/>
  <c r="AJ10" s="1"/>
  <c r="AK25"/>
  <c r="AK10" s="1"/>
  <c r="AL25"/>
  <c r="AL10" s="1"/>
  <c r="X25"/>
  <c r="X10" s="1"/>
  <c r="V25"/>
  <c r="V10" s="1"/>
  <c r="Y21"/>
  <c r="Z21"/>
  <c r="AA21"/>
  <c r="AB21"/>
  <c r="AC21"/>
  <c r="AD21"/>
  <c r="AE21"/>
  <c r="AF21"/>
  <c r="AG21"/>
  <c r="AH21"/>
  <c r="AI21"/>
  <c r="AJ21"/>
  <c r="AK21"/>
  <c r="AL21"/>
  <c r="X21"/>
  <c r="V21"/>
  <c r="AL12" l="1"/>
  <c r="AL9" s="1"/>
  <c r="Y12"/>
  <c r="Y9" s="1"/>
  <c r="Z12"/>
  <c r="Z9" s="1"/>
  <c r="AA12"/>
  <c r="AA9" s="1"/>
  <c r="AB12"/>
  <c r="AB9" s="1"/>
  <c r="AC12"/>
  <c r="AC9" s="1"/>
  <c r="AD12"/>
  <c r="AD9" s="1"/>
  <c r="AE12"/>
  <c r="AE9" s="1"/>
  <c r="AF12"/>
  <c r="AF9" s="1"/>
  <c r="AG12"/>
  <c r="AG9" s="1"/>
  <c r="AH12"/>
  <c r="AH9" s="1"/>
  <c r="AI12"/>
  <c r="AI9" s="1"/>
  <c r="AJ12"/>
  <c r="AJ9" s="1"/>
  <c r="AK12"/>
  <c r="AK9" s="1"/>
  <c r="X12"/>
  <c r="X9" s="1"/>
  <c r="V12"/>
  <c r="V9" s="1"/>
  <c r="Y20"/>
  <c r="AC20"/>
  <c r="AH20"/>
  <c r="AL20"/>
  <c r="AA20"/>
  <c r="AE20"/>
  <c r="AG20"/>
  <c r="AI20"/>
  <c r="AK20"/>
  <c r="AJ20"/>
  <c r="AB20"/>
  <c r="AD20"/>
  <c r="AF20" l="1"/>
  <c r="AI8"/>
  <c r="AA8"/>
  <c r="AJ8"/>
  <c r="AH8"/>
  <c r="AF8"/>
  <c r="AD8"/>
  <c r="AB8"/>
  <c r="AK8"/>
  <c r="AC8"/>
  <c r="AE8"/>
  <c r="AG8"/>
  <c r="X20"/>
  <c r="Z20"/>
  <c r="Y8"/>
  <c r="V20"/>
  <c r="V8"/>
  <c r="AL8" l="1"/>
  <c r="X8"/>
  <c r="Z8"/>
</calcChain>
</file>

<file path=xl/sharedStrings.xml><?xml version="1.0" encoding="utf-8"?>
<sst xmlns="http://schemas.openxmlformats.org/spreadsheetml/2006/main" count="121" uniqueCount="91">
  <si>
    <t>L.p.</t>
  </si>
  <si>
    <t>Nazwa i cel</t>
  </si>
  <si>
    <t>Jednostka odpowiedzialna lub koordynująca</t>
  </si>
  <si>
    <t>Okres realizacji</t>
  </si>
  <si>
    <t>Łączne nakłady finansowe</t>
  </si>
  <si>
    <t>Limit 2016</t>
  </si>
  <si>
    <t>Limit 2017</t>
  </si>
  <si>
    <t>Limit 2018</t>
  </si>
  <si>
    <t>Limit 2019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</si>
  <si>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</si>
  <si>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</si>
  <si>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</si>
  <si>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</si>
  <si>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</si>
  <si>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</si>
  <si>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</si>
  <si>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</si>
  <si>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</si>
  <si>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</si>
  <si>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1.1.2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</si>
  <si>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</si>
  <si>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</si>
  <si>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</si>
  <si>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</si>
  <si>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</si>
  <si>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</si>
  <si>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1.3.1</t>
  </si>
  <si>
    <t>1.3.2</t>
  </si>
  <si>
    <t>Urząd Gminy</t>
  </si>
  <si>
    <t>1.3.2.3</t>
  </si>
  <si>
    <t>Limit 2020</t>
  </si>
  <si>
    <t>Limit 2021</t>
  </si>
  <si>
    <t>Limit 2022</t>
  </si>
  <si>
    <t>Limit 2023</t>
  </si>
  <si>
    <t>Limit 2024</t>
  </si>
  <si>
    <t>Limit 2025</t>
  </si>
  <si>
    <t>Limit 2026</t>
  </si>
  <si>
    <t>Limit 2027</t>
  </si>
  <si>
    <t>Limit 2028</t>
  </si>
  <si>
    <t>Limit 2029</t>
  </si>
  <si>
    <t>Limit zobowiązań</t>
  </si>
  <si>
    <t>1.3.2.9</t>
  </si>
  <si>
    <t>1.3.2.10</t>
  </si>
  <si>
    <t>1.3.2.11</t>
  </si>
  <si>
    <t>Przebudowa pomieszczeń po byłej kotłowni na świetlicę wiejską w m. Godzimierz</t>
  </si>
  <si>
    <t>1.3.2.12</t>
  </si>
  <si>
    <t>Przebudowa remizy strażackiej w miejscowości Parsęcko</t>
  </si>
  <si>
    <t>1.3.2.13</t>
  </si>
  <si>
    <t>Rozbudowa z przebudową oczyszczalni ścieków w m. Turowo</t>
  </si>
  <si>
    <t>1.3.2.14</t>
  </si>
  <si>
    <t>1.3.2.15</t>
  </si>
  <si>
    <t xml:space="preserve">Rozbudowa boiska sportowego w m. Turowo </t>
  </si>
  <si>
    <t>Budowa kanalizacji sanitarnej w m. Spore z przesyłem do miejscowości Trzcinno oraz sieci wodociągowej przesyłowej Trzcinno - Spore</t>
  </si>
  <si>
    <t>1.1.1.1</t>
  </si>
  <si>
    <t>Przeciwdziałanie wykluczeniu cyfrowemu na terenie gmin zrzeszonych w ZMiGDP</t>
  </si>
  <si>
    <t>Wykaz przedsięwzięć do Wieloletniej Prognozy Finansowej Gminy Szczecinek na lata 2016 - 2029</t>
  </si>
  <si>
    <t>Przbudowa ul. Pojezierze w m. Gwda Wielka</t>
  </si>
  <si>
    <t>Przebudowa systemu C.O. w budynku Urzędu Gminy</t>
  </si>
  <si>
    <t>Budowa sieci kanalizacji sanitarnej oraz odcinka sieci wodociągowej i sieci deszczowej w m. Wilcze Laski z przesyłem do m. Turowo</t>
  </si>
  <si>
    <t xml:space="preserve">Budowa sieci kanalizacji sanitarnej w m. Dziki z przesyłem do m. Turowo oraz odcinka sieci wodociągowej i sieci kanalizacji sanitarnej w m. Turowo
</t>
  </si>
  <si>
    <t>Budowa sieci wodociągowej wraz z przyłączami na trasie Wierzchowo – Trzebiechowo – Kwakowo</t>
  </si>
  <si>
    <t xml:space="preserve">Budowa sieci kanalizacji sanitarnej i wodociągowej w miejscowościach Marcelin, Gwda Wielka oraz sieci kanalizacji sanitarnej w miejscowościach Sitno i Jelenino
</t>
  </si>
  <si>
    <t>Budowa oświetlenia drogowego w m. Turowo</t>
  </si>
  <si>
    <t>Przełącznik sieci komputerowej „Catalyst”</t>
  </si>
  <si>
    <t>1.3.2.1</t>
  </si>
  <si>
    <t>1.3.2.2</t>
  </si>
  <si>
    <t>1.3.2.4</t>
  </si>
  <si>
    <t>1.3.2.5</t>
  </si>
  <si>
    <t>1.3.2.6</t>
  </si>
  <si>
    <t>1.3.2.7</t>
  </si>
  <si>
    <t>1.3.2.8</t>
  </si>
  <si>
    <t xml:space="preserve">Budowa sieci kanalizacji sanitarnej w miejscowości Kwakowo </t>
  </si>
  <si>
    <t>Przebudowa świetlicy wiejskiej w m. Drawień</t>
  </si>
  <si>
    <t>1.3.2.16</t>
  </si>
  <si>
    <t>Utrzymanie platformy SIP</t>
  </si>
  <si>
    <t>Dowożenie uczniów do szkół</t>
  </si>
  <si>
    <t>1.3.1.1</t>
  </si>
  <si>
    <t>1.3.1.2</t>
  </si>
  <si>
    <t>Budowa kanalizacji sanitarnej przesyłowej i sieci wodociągowej przesyłowej na trasie Wierzchowo - Stare Wierzchowo oraz kanalizacji sanitarnej w m. miejscowościach Drężno i  Stare Wierzchowo z przesyłem do miejscowości Spore</t>
  </si>
  <si>
    <t>1.3.2.17</t>
  </si>
  <si>
    <t>Montaż mikroinstalacji odnawialnych źródeł energii</t>
  </si>
  <si>
    <t>Przbudowa drogi Marcelin - Godzimierz</t>
  </si>
  <si>
    <t>1.3.2.18</t>
  </si>
  <si>
    <t>Termomodernizacja budynków użyteczności publicznej – Szkoła Podstawowa w Gwdzie Wielkiej</t>
  </si>
  <si>
    <t>Termomodernizacja budynków użyteczności publicznej – Szkoła Podstawowa w Wierzchowie</t>
  </si>
  <si>
    <t>1.3.1.3</t>
  </si>
  <si>
    <t>Plan zagospodarowania przestrzennego Gminy Szczecinek</t>
  </si>
  <si>
    <t>1.1.2.1</t>
  </si>
  <si>
    <t>1.1.2.2</t>
  </si>
  <si>
    <t>Budowa Punktu Selektywnej Zbiórki Odpadów Komunalnych Gminy Szczecinek</t>
  </si>
  <si>
    <t>1.3.2.19</t>
  </si>
</sst>
</file>

<file path=xl/styles.xml><?xml version="1.0" encoding="utf-8"?>
<styleSheet xmlns="http://schemas.openxmlformats.org/spreadsheetml/2006/main">
  <fonts count="27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 applyNumberFormat="0" applyFill="0" applyBorder="0" applyAlignment="0" applyProtection="0">
      <alignment vertical="top"/>
    </xf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9" applyNumberFormat="0" applyAlignment="0" applyProtection="0"/>
    <xf numFmtId="0" fontId="14" fillId="23" borderId="10" applyNumberFormat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9" applyNumberFormat="0" applyAlignment="0" applyProtection="0"/>
    <xf numFmtId="0" fontId="21" fillId="0" borderId="14" applyNumberFormat="0" applyFill="0" applyAlignment="0" applyProtection="0"/>
    <xf numFmtId="0" fontId="22" fillId="24" borderId="0" applyNumberFormat="0" applyBorder="0" applyAlignment="0" applyProtection="0"/>
    <xf numFmtId="0" fontId="9" fillId="25" borderId="15" applyNumberFormat="0" applyAlignment="0" applyProtection="0"/>
    <xf numFmtId="0" fontId="23" fillId="22" borderId="16" applyNumberFormat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0" applyNumberFormat="0" applyFill="0" applyBorder="0" applyAlignment="0" applyProtection="0"/>
  </cellStyleXfs>
  <cellXfs count="76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2" borderId="3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2" borderId="4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3" borderId="4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3" borderId="3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4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3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5" xfId="0" applyNumberFormat="1" applyFont="1" applyFill="1" applyBorder="1" applyAlignment="1" applyProtection="1">
      <alignment horizontal="right" vertical="center" wrapText="1" shrinkToFit="1"/>
      <protection locked="0"/>
    </xf>
    <xf numFmtId="4" fontId="8" fillId="2" borderId="6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2" borderId="5" xfId="0" applyFont="1" applyFill="1" applyBorder="1" applyAlignment="1" applyProtection="1">
      <alignment horizontal="center" vertical="center" wrapText="1" shrinkToFit="1"/>
      <protection locked="0"/>
    </xf>
    <xf numFmtId="4" fontId="8" fillId="2" borderId="5" xfId="0" applyNumberFormat="1" applyFont="1" applyFill="1" applyBorder="1" applyAlignment="1" applyProtection="1">
      <alignment horizontal="right" vertical="center" wrapText="1" shrinkToFit="1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left" vertical="center" wrapText="1" shrinkToFit="1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2" xfId="0" applyFont="1" applyFill="1" applyBorder="1" applyAlignment="1" applyProtection="1">
      <alignment horizontal="center" vertical="center" wrapText="1" shrinkToFit="1"/>
      <protection locked="0"/>
    </xf>
    <xf numFmtId="0" fontId="5" fillId="2" borderId="2" xfId="0" applyFont="1" applyFill="1" applyBorder="1" applyAlignment="1" applyProtection="1">
      <alignment horizontal="left" vertical="center" wrapText="1" shrinkToFit="1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3" borderId="2" xfId="0" applyFont="1" applyFill="1" applyBorder="1" applyAlignment="1" applyProtection="1">
      <alignment horizontal="center" vertical="center" wrapText="1" shrinkToFit="1"/>
      <protection locked="0"/>
    </xf>
    <xf numFmtId="0" fontId="5" fillId="3" borderId="2" xfId="0" applyFont="1" applyFill="1" applyBorder="1" applyAlignment="1" applyProtection="1">
      <alignment horizontal="left" vertical="center" wrapText="1" shrinkToFit="1"/>
      <protection locked="0"/>
    </xf>
    <xf numFmtId="4" fontId="7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0" borderId="3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8" fillId="2" borderId="5" xfId="0" applyFont="1" applyFill="1" applyBorder="1" applyAlignment="1" applyProtection="1">
      <alignment horizontal="left" vertical="center" wrapText="1" shrinkToFit="1"/>
      <protection locked="0"/>
    </xf>
    <xf numFmtId="0" fontId="8" fillId="2" borderId="5" xfId="0" applyFont="1" applyFill="1" applyBorder="1" applyAlignment="1" applyProtection="1">
      <alignment horizontal="center" vertical="center" wrapText="1" shrinkToFit="1"/>
      <protection locked="0"/>
    </xf>
    <xf numFmtId="4" fontId="8" fillId="2" borderId="5" xfId="0" applyNumberFormat="1" applyFont="1" applyFill="1" applyBorder="1" applyAlignment="1" applyProtection="1">
      <alignment horizontal="right" vertical="center" wrapText="1" shrinkToFit="1"/>
      <protection locked="0"/>
    </xf>
    <xf numFmtId="0" fontId="8" fillId="0" borderId="2" xfId="0" applyFont="1" applyFill="1" applyBorder="1" applyAlignment="1" applyProtection="1">
      <alignment horizontal="left" vertical="center" wrapText="1" shrinkToFit="1"/>
      <protection locked="0"/>
    </xf>
    <xf numFmtId="0" fontId="7" fillId="2" borderId="8" xfId="0" applyFont="1" applyFill="1" applyBorder="1" applyAlignment="1" applyProtection="1">
      <alignment horizontal="center" vertical="center" wrapText="1" shrinkToFit="1"/>
      <protection locked="0"/>
    </xf>
    <xf numFmtId="0" fontId="6" fillId="0" borderId="8" xfId="0" applyNumberFormat="1" applyFont="1" applyFill="1" applyBorder="1" applyAlignment="1" applyProtection="1">
      <alignment horizontal="left"/>
      <protection locked="0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cel Built-in Norma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ny" xfId="0" builtinId="0"/>
    <cellStyle name="Normalny 2" xfId="1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4"/>
  <sheetViews>
    <sheetView showGridLines="0" tabSelected="1" topLeftCell="A25" zoomScale="85" zoomScaleNormal="85" workbookViewId="0">
      <selection activeCell="AK26" sqref="AK26"/>
    </sheetView>
  </sheetViews>
  <sheetFormatPr defaultRowHeight="12.75"/>
  <cols>
    <col min="1" max="1" width="3.1640625" customWidth="1"/>
    <col min="2" max="2" width="0.5" customWidth="1"/>
    <col min="3" max="3" width="3" customWidth="1"/>
    <col min="4" max="4" width="7.33203125" customWidth="1"/>
    <col min="5" max="5" width="5.1640625" customWidth="1"/>
    <col min="6" max="6" width="1.1640625" customWidth="1"/>
    <col min="7" max="7" width="3.83203125" customWidth="1"/>
    <col min="8" max="8" width="10.1640625" customWidth="1"/>
    <col min="9" max="9" width="1.1640625" customWidth="1"/>
    <col min="10" max="10" width="3.83203125" customWidth="1"/>
    <col min="11" max="11" width="10.1640625" customWidth="1"/>
    <col min="12" max="12" width="69.33203125" customWidth="1"/>
    <col min="13" max="13" width="3.83203125" customWidth="1"/>
    <col min="14" max="14" width="10.1640625" customWidth="1"/>
    <col min="15" max="15" width="1.1640625" customWidth="1"/>
    <col min="16" max="16" width="3.83203125" customWidth="1"/>
    <col min="17" max="17" width="1.1640625" customWidth="1"/>
    <col min="18" max="18" width="7.33203125" customWidth="1"/>
    <col min="19" max="19" width="3.5" customWidth="1"/>
    <col min="20" max="20" width="1.1640625" customWidth="1"/>
    <col min="21" max="21" width="2.5" customWidth="1"/>
    <col min="22" max="22" width="1.1640625" customWidth="1"/>
    <col min="23" max="23" width="17.5" customWidth="1"/>
    <col min="24" max="24" width="16.5" style="2" customWidth="1"/>
    <col min="25" max="25" width="16" style="2" customWidth="1"/>
    <col min="26" max="26" width="15" style="2" customWidth="1"/>
    <col min="27" max="37" width="13.83203125" style="2" customWidth="1"/>
    <col min="38" max="38" width="15.1640625" style="2" customWidth="1"/>
  </cols>
  <sheetData>
    <row r="1" spans="1:38" ht="31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38" ht="31.5" customHeight="1">
      <c r="B2" s="64" t="s">
        <v>55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</row>
    <row r="3" spans="1:38" ht="6" customHeight="1">
      <c r="A3" s="59"/>
      <c r="B3" s="5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8"/>
      <c r="Y3" s="61"/>
      <c r="Z3" s="61"/>
      <c r="AA3" s="61"/>
    </row>
    <row r="4" spans="1:38" ht="2.6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68"/>
      <c r="Y4" s="61"/>
      <c r="Z4" s="61"/>
      <c r="AA4" s="61"/>
    </row>
    <row r="5" spans="1:38" ht="2.6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38" ht="25.5" customHeight="1">
      <c r="B6" s="63" t="s">
        <v>0</v>
      </c>
      <c r="C6" s="63"/>
      <c r="D6" s="63"/>
      <c r="E6" s="63" t="s">
        <v>1</v>
      </c>
      <c r="F6" s="63"/>
      <c r="G6" s="63"/>
      <c r="H6" s="63"/>
      <c r="I6" s="63"/>
      <c r="J6" s="63"/>
      <c r="K6" s="63"/>
      <c r="L6" s="63"/>
      <c r="M6" s="63" t="s">
        <v>2</v>
      </c>
      <c r="N6" s="63"/>
      <c r="O6" s="63"/>
      <c r="P6" s="63"/>
      <c r="Q6" s="63"/>
      <c r="R6" s="63" t="s">
        <v>3</v>
      </c>
      <c r="S6" s="63"/>
      <c r="T6" s="63"/>
      <c r="U6" s="63"/>
      <c r="V6" s="63" t="s">
        <v>4</v>
      </c>
      <c r="W6" s="63"/>
      <c r="X6" s="60" t="s">
        <v>5</v>
      </c>
      <c r="Y6" s="60" t="s">
        <v>6</v>
      </c>
      <c r="Z6" s="60" t="s">
        <v>7</v>
      </c>
      <c r="AA6" s="62" t="s">
        <v>8</v>
      </c>
      <c r="AB6" s="66" t="s">
        <v>30</v>
      </c>
      <c r="AC6" s="66" t="s">
        <v>31</v>
      </c>
      <c r="AD6" s="66" t="s">
        <v>32</v>
      </c>
      <c r="AE6" s="66" t="s">
        <v>33</v>
      </c>
      <c r="AF6" s="66" t="s">
        <v>34</v>
      </c>
      <c r="AG6" s="66" t="s">
        <v>35</v>
      </c>
      <c r="AH6" s="66" t="s">
        <v>36</v>
      </c>
      <c r="AI6" s="66" t="s">
        <v>37</v>
      </c>
      <c r="AJ6" s="66" t="s">
        <v>38</v>
      </c>
      <c r="AK6" s="74" t="s">
        <v>39</v>
      </c>
      <c r="AL6" s="66" t="s">
        <v>40</v>
      </c>
    </row>
    <row r="7" spans="1:38" ht="18.75" customHeight="1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1" t="s">
        <v>9</v>
      </c>
      <c r="S7" s="63" t="s">
        <v>10</v>
      </c>
      <c r="T7" s="63"/>
      <c r="U7" s="63"/>
      <c r="V7" s="63"/>
      <c r="W7" s="63"/>
      <c r="X7" s="60"/>
      <c r="Y7" s="60"/>
      <c r="Z7" s="60"/>
      <c r="AA7" s="62"/>
      <c r="AB7" s="67"/>
      <c r="AC7" s="67"/>
      <c r="AD7" s="67"/>
      <c r="AE7" s="67"/>
      <c r="AF7" s="67"/>
      <c r="AG7" s="67"/>
      <c r="AH7" s="67"/>
      <c r="AI7" s="67"/>
      <c r="AJ7" s="67"/>
      <c r="AK7" s="75"/>
      <c r="AL7" s="67"/>
    </row>
    <row r="8" spans="1:38" ht="25.5" customHeight="1">
      <c r="B8" s="53">
        <v>1</v>
      </c>
      <c r="C8" s="53"/>
      <c r="D8" s="53"/>
      <c r="E8" s="54" t="s">
        <v>11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5">
        <f>V9+V10</f>
        <v>17460824.850000001</v>
      </c>
      <c r="W8" s="55"/>
      <c r="X8" s="3">
        <f t="shared" ref="X8:AL8" si="0">X9+X10</f>
        <v>2574748.2000000002</v>
      </c>
      <c r="Y8" s="3">
        <f t="shared" si="0"/>
        <v>9423322.0099999998</v>
      </c>
      <c r="Z8" s="3">
        <f t="shared" si="0"/>
        <v>4336240.22</v>
      </c>
      <c r="AA8" s="3">
        <f t="shared" si="0"/>
        <v>28824.22</v>
      </c>
      <c r="AB8" s="3">
        <f t="shared" si="0"/>
        <v>6732.22</v>
      </c>
      <c r="AC8" s="3">
        <f t="shared" si="0"/>
        <v>0</v>
      </c>
      <c r="AD8" s="3">
        <f t="shared" si="0"/>
        <v>0</v>
      </c>
      <c r="AE8" s="3">
        <f t="shared" si="0"/>
        <v>0</v>
      </c>
      <c r="AF8" s="3">
        <f t="shared" si="0"/>
        <v>0</v>
      </c>
      <c r="AG8" s="3">
        <f t="shared" si="0"/>
        <v>0</v>
      </c>
      <c r="AH8" s="3">
        <f t="shared" si="0"/>
        <v>0</v>
      </c>
      <c r="AI8" s="3">
        <f t="shared" si="0"/>
        <v>0</v>
      </c>
      <c r="AJ8" s="3">
        <f t="shared" si="0"/>
        <v>0</v>
      </c>
      <c r="AK8" s="3">
        <f t="shared" si="0"/>
        <v>0</v>
      </c>
      <c r="AL8" s="3">
        <f t="shared" si="0"/>
        <v>15941464.869999999</v>
      </c>
    </row>
    <row r="9" spans="1:38" ht="25.5" customHeight="1">
      <c r="B9" s="53" t="s">
        <v>12</v>
      </c>
      <c r="C9" s="53"/>
      <c r="D9" s="53"/>
      <c r="E9" s="54" t="s">
        <v>13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>
        <f>V12+V21</f>
        <v>820278.58</v>
      </c>
      <c r="W9" s="55"/>
      <c r="X9" s="16">
        <f>X12+X21</f>
        <v>277349.7</v>
      </c>
      <c r="Y9" s="31">
        <f t="shared" ref="Y9:AK9" si="1">Y12+Y21</f>
        <v>488232.22</v>
      </c>
      <c r="Z9" s="31">
        <f t="shared" si="1"/>
        <v>11232.220000000001</v>
      </c>
      <c r="AA9" s="31">
        <f t="shared" si="1"/>
        <v>6732.22</v>
      </c>
      <c r="AB9" s="31">
        <f t="shared" si="1"/>
        <v>6732.22</v>
      </c>
      <c r="AC9" s="31">
        <f t="shared" si="1"/>
        <v>0</v>
      </c>
      <c r="AD9" s="31">
        <f t="shared" si="1"/>
        <v>0</v>
      </c>
      <c r="AE9" s="31">
        <f t="shared" si="1"/>
        <v>0</v>
      </c>
      <c r="AF9" s="31">
        <f t="shared" si="1"/>
        <v>0</v>
      </c>
      <c r="AG9" s="31">
        <f t="shared" si="1"/>
        <v>0</v>
      </c>
      <c r="AH9" s="31">
        <f t="shared" si="1"/>
        <v>0</v>
      </c>
      <c r="AI9" s="31">
        <f t="shared" si="1"/>
        <v>0</v>
      </c>
      <c r="AJ9" s="31">
        <f t="shared" si="1"/>
        <v>0</v>
      </c>
      <c r="AK9" s="31">
        <f t="shared" si="1"/>
        <v>0</v>
      </c>
      <c r="AL9" s="31">
        <f>AL12+AL21</f>
        <v>790278.58</v>
      </c>
    </row>
    <row r="10" spans="1:38" ht="25.5" customHeight="1">
      <c r="B10" s="53" t="s">
        <v>14</v>
      </c>
      <c r="C10" s="53"/>
      <c r="D10" s="53"/>
      <c r="E10" s="54" t="s">
        <v>15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5">
        <f>V25+V14</f>
        <v>16640546.270000003</v>
      </c>
      <c r="W10" s="55"/>
      <c r="X10" s="3">
        <f>X25+X14</f>
        <v>2297398.5</v>
      </c>
      <c r="Y10" s="46">
        <f t="shared" ref="Y10:AL10" si="2">Y25+Y14</f>
        <v>8935089.7899999991</v>
      </c>
      <c r="Z10" s="46">
        <f t="shared" si="2"/>
        <v>4325008</v>
      </c>
      <c r="AA10" s="46">
        <f t="shared" si="2"/>
        <v>22092</v>
      </c>
      <c r="AB10" s="46">
        <f t="shared" si="2"/>
        <v>0</v>
      </c>
      <c r="AC10" s="46">
        <f t="shared" si="2"/>
        <v>0</v>
      </c>
      <c r="AD10" s="46">
        <f t="shared" si="2"/>
        <v>0</v>
      </c>
      <c r="AE10" s="46">
        <f t="shared" si="2"/>
        <v>0</v>
      </c>
      <c r="AF10" s="46">
        <f t="shared" si="2"/>
        <v>0</v>
      </c>
      <c r="AG10" s="46">
        <f t="shared" si="2"/>
        <v>0</v>
      </c>
      <c r="AH10" s="46">
        <f t="shared" si="2"/>
        <v>0</v>
      </c>
      <c r="AI10" s="46">
        <f t="shared" si="2"/>
        <v>0</v>
      </c>
      <c r="AJ10" s="46">
        <f t="shared" si="2"/>
        <v>0</v>
      </c>
      <c r="AK10" s="46">
        <f t="shared" si="2"/>
        <v>0</v>
      </c>
      <c r="AL10" s="46">
        <f t="shared" si="2"/>
        <v>15151186.289999999</v>
      </c>
    </row>
    <row r="11" spans="1:38" ht="25.5" customHeight="1">
      <c r="B11" s="56" t="s">
        <v>16</v>
      </c>
      <c r="C11" s="56"/>
      <c r="D11" s="56"/>
      <c r="E11" s="57" t="s">
        <v>17</v>
      </c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8">
        <f>V12+V14</f>
        <v>1869308.87</v>
      </c>
      <c r="W11" s="58"/>
      <c r="X11" s="17">
        <f>X12+X14</f>
        <v>52167.199999999997</v>
      </c>
      <c r="Y11" s="43">
        <f t="shared" ref="Y11:AL11" si="3">Y12+Y14</f>
        <v>1766945.01</v>
      </c>
      <c r="Z11" s="43">
        <f t="shared" si="3"/>
        <v>6732.22</v>
      </c>
      <c r="AA11" s="43">
        <f t="shared" si="3"/>
        <v>6732.22</v>
      </c>
      <c r="AB11" s="43">
        <f t="shared" si="3"/>
        <v>6732.22</v>
      </c>
      <c r="AC11" s="43">
        <f t="shared" si="3"/>
        <v>0</v>
      </c>
      <c r="AD11" s="43">
        <f t="shared" si="3"/>
        <v>0</v>
      </c>
      <c r="AE11" s="43">
        <f t="shared" si="3"/>
        <v>0</v>
      </c>
      <c r="AF11" s="43">
        <f t="shared" si="3"/>
        <v>0</v>
      </c>
      <c r="AG11" s="43">
        <f t="shared" si="3"/>
        <v>0</v>
      </c>
      <c r="AH11" s="43">
        <f t="shared" si="3"/>
        <v>0</v>
      </c>
      <c r="AI11" s="43">
        <f t="shared" si="3"/>
        <v>0</v>
      </c>
      <c r="AJ11" s="43">
        <f t="shared" si="3"/>
        <v>0</v>
      </c>
      <c r="AK11" s="43">
        <f t="shared" si="3"/>
        <v>0</v>
      </c>
      <c r="AL11" s="43">
        <f t="shared" si="3"/>
        <v>1839308.87</v>
      </c>
    </row>
    <row r="12" spans="1:38" ht="25.5" customHeight="1">
      <c r="B12" s="53" t="s">
        <v>18</v>
      </c>
      <c r="C12" s="53"/>
      <c r="D12" s="53"/>
      <c r="E12" s="54" t="s">
        <v>13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5">
        <f>V13</f>
        <v>79278.58</v>
      </c>
      <c r="W12" s="55"/>
      <c r="X12" s="16">
        <f>X13</f>
        <v>22349.7</v>
      </c>
      <c r="Y12" s="31">
        <f t="shared" ref="Y12:AK12" si="4">Y13</f>
        <v>6732.22</v>
      </c>
      <c r="Z12" s="31">
        <f t="shared" si="4"/>
        <v>6732.22</v>
      </c>
      <c r="AA12" s="31">
        <f t="shared" si="4"/>
        <v>6732.22</v>
      </c>
      <c r="AB12" s="31">
        <f t="shared" si="4"/>
        <v>6732.22</v>
      </c>
      <c r="AC12" s="31">
        <f t="shared" si="4"/>
        <v>0</v>
      </c>
      <c r="AD12" s="31">
        <f t="shared" si="4"/>
        <v>0</v>
      </c>
      <c r="AE12" s="31">
        <f t="shared" si="4"/>
        <v>0</v>
      </c>
      <c r="AF12" s="31">
        <f t="shared" si="4"/>
        <v>0</v>
      </c>
      <c r="AG12" s="31">
        <f t="shared" si="4"/>
        <v>0</v>
      </c>
      <c r="AH12" s="31">
        <f t="shared" si="4"/>
        <v>0</v>
      </c>
      <c r="AI12" s="31">
        <f t="shared" si="4"/>
        <v>0</v>
      </c>
      <c r="AJ12" s="31">
        <f t="shared" si="4"/>
        <v>0</v>
      </c>
      <c r="AK12" s="31">
        <f t="shared" si="4"/>
        <v>0</v>
      </c>
      <c r="AL12" s="29">
        <f>AL13</f>
        <v>49278.58</v>
      </c>
    </row>
    <row r="13" spans="1:38" s="15" customFormat="1" ht="39" customHeight="1">
      <c r="B13" s="51" t="s">
        <v>53</v>
      </c>
      <c r="C13" s="51"/>
      <c r="D13" s="51"/>
      <c r="E13" s="50" t="s">
        <v>54</v>
      </c>
      <c r="F13" s="50"/>
      <c r="G13" s="50"/>
      <c r="H13" s="50"/>
      <c r="I13" s="50"/>
      <c r="J13" s="50"/>
      <c r="K13" s="50"/>
      <c r="L13" s="50"/>
      <c r="M13" s="51" t="s">
        <v>28</v>
      </c>
      <c r="N13" s="51"/>
      <c r="O13" s="51"/>
      <c r="P13" s="51"/>
      <c r="Q13" s="51"/>
      <c r="R13" s="18">
        <v>2015</v>
      </c>
      <c r="S13" s="51">
        <v>2020</v>
      </c>
      <c r="T13" s="51"/>
      <c r="U13" s="51"/>
      <c r="V13" s="52">
        <v>79278.58</v>
      </c>
      <c r="W13" s="52"/>
      <c r="X13" s="19">
        <v>22349.7</v>
      </c>
      <c r="Y13" s="19">
        <v>6732.22</v>
      </c>
      <c r="Z13" s="19">
        <v>6732.22</v>
      </c>
      <c r="AA13" s="19">
        <v>6732.22</v>
      </c>
      <c r="AB13" s="19">
        <v>6732.22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1">
        <v>49278.58</v>
      </c>
    </row>
    <row r="14" spans="1:38" ht="25.5" customHeight="1">
      <c r="B14" s="53" t="s">
        <v>19</v>
      </c>
      <c r="C14" s="53"/>
      <c r="D14" s="53"/>
      <c r="E14" s="54" t="s">
        <v>15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5">
        <f>SUM(V15:W16)</f>
        <v>1790030.29</v>
      </c>
      <c r="W14" s="55"/>
      <c r="X14" s="3">
        <f>SUM(X15:X16)</f>
        <v>29817.5</v>
      </c>
      <c r="Y14" s="42">
        <f t="shared" ref="Y14:AL14" si="5">SUM(Y15:Y16)</f>
        <v>1760212.79</v>
      </c>
      <c r="Z14" s="42">
        <f t="shared" si="5"/>
        <v>0</v>
      </c>
      <c r="AA14" s="42">
        <f t="shared" si="5"/>
        <v>0</v>
      </c>
      <c r="AB14" s="42">
        <f t="shared" si="5"/>
        <v>0</v>
      </c>
      <c r="AC14" s="42">
        <f t="shared" si="5"/>
        <v>0</v>
      </c>
      <c r="AD14" s="42">
        <f t="shared" si="5"/>
        <v>0</v>
      </c>
      <c r="AE14" s="42">
        <f t="shared" si="5"/>
        <v>0</v>
      </c>
      <c r="AF14" s="42">
        <f t="shared" si="5"/>
        <v>0</v>
      </c>
      <c r="AG14" s="42">
        <f t="shared" si="5"/>
        <v>0</v>
      </c>
      <c r="AH14" s="42">
        <f t="shared" si="5"/>
        <v>0</v>
      </c>
      <c r="AI14" s="42">
        <f t="shared" si="5"/>
        <v>0</v>
      </c>
      <c r="AJ14" s="42">
        <f t="shared" si="5"/>
        <v>0</v>
      </c>
      <c r="AK14" s="42">
        <f t="shared" si="5"/>
        <v>0</v>
      </c>
      <c r="AL14" s="42">
        <f t="shared" si="5"/>
        <v>1790030.29</v>
      </c>
    </row>
    <row r="15" spans="1:38" s="41" customFormat="1" ht="21.75" customHeight="1">
      <c r="B15" s="51" t="s">
        <v>87</v>
      </c>
      <c r="C15" s="51"/>
      <c r="D15" s="51"/>
      <c r="E15" s="50" t="s">
        <v>83</v>
      </c>
      <c r="F15" s="50"/>
      <c r="G15" s="50"/>
      <c r="H15" s="50"/>
      <c r="I15" s="50"/>
      <c r="J15" s="50"/>
      <c r="K15" s="50"/>
      <c r="L15" s="50"/>
      <c r="M15" s="51" t="s">
        <v>28</v>
      </c>
      <c r="N15" s="51"/>
      <c r="O15" s="51"/>
      <c r="P15" s="51"/>
      <c r="Q15" s="51"/>
      <c r="R15" s="38">
        <v>2016</v>
      </c>
      <c r="S15" s="51">
        <v>2017</v>
      </c>
      <c r="T15" s="51"/>
      <c r="U15" s="51"/>
      <c r="V15" s="52">
        <v>810580.15</v>
      </c>
      <c r="W15" s="52"/>
      <c r="X15" s="39">
        <v>14908.75</v>
      </c>
      <c r="Y15" s="39">
        <v>795671.4</v>
      </c>
      <c r="Z15" s="39">
        <v>0</v>
      </c>
      <c r="AA15" s="39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3">
        <v>0</v>
      </c>
      <c r="AL15" s="11">
        <v>810580.15</v>
      </c>
    </row>
    <row r="16" spans="1:38" s="41" customFormat="1" ht="21.75" customHeight="1">
      <c r="B16" s="51" t="s">
        <v>88</v>
      </c>
      <c r="C16" s="51"/>
      <c r="D16" s="51"/>
      <c r="E16" s="70" t="s">
        <v>84</v>
      </c>
      <c r="F16" s="70"/>
      <c r="G16" s="70"/>
      <c r="H16" s="70"/>
      <c r="I16" s="70"/>
      <c r="J16" s="70"/>
      <c r="K16" s="70"/>
      <c r="L16" s="70"/>
      <c r="M16" s="71" t="s">
        <v>28</v>
      </c>
      <c r="N16" s="71"/>
      <c r="O16" s="71"/>
      <c r="P16" s="71"/>
      <c r="Q16" s="71"/>
      <c r="R16" s="44">
        <v>2016</v>
      </c>
      <c r="S16" s="71">
        <v>2017</v>
      </c>
      <c r="T16" s="71"/>
      <c r="U16" s="71"/>
      <c r="V16" s="72">
        <v>979450.14</v>
      </c>
      <c r="W16" s="72"/>
      <c r="X16" s="12">
        <v>14908.75</v>
      </c>
      <c r="Y16" s="12">
        <v>964541.39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3">
        <v>0</v>
      </c>
      <c r="AL16" s="11">
        <v>979450.14</v>
      </c>
    </row>
    <row r="17" spans="2:38" ht="25.5" customHeight="1">
      <c r="B17" s="56" t="s">
        <v>20</v>
      </c>
      <c r="C17" s="56"/>
      <c r="D17" s="56"/>
      <c r="E17" s="57" t="s">
        <v>21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8">
        <v>0</v>
      </c>
      <c r="W17" s="58"/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7">
        <v>0</v>
      </c>
      <c r="AL17" s="8">
        <v>0</v>
      </c>
    </row>
    <row r="18" spans="2:38" ht="25.5" customHeight="1">
      <c r="B18" s="53" t="s">
        <v>22</v>
      </c>
      <c r="C18" s="53"/>
      <c r="D18" s="53"/>
      <c r="E18" s="54" t="s">
        <v>13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>
        <v>0</v>
      </c>
      <c r="W18" s="55"/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5">
        <v>0</v>
      </c>
      <c r="AL18" s="4">
        <v>0</v>
      </c>
    </row>
    <row r="19" spans="2:38" ht="25.5" customHeight="1">
      <c r="B19" s="53" t="s">
        <v>23</v>
      </c>
      <c r="C19" s="53"/>
      <c r="D19" s="53"/>
      <c r="E19" s="54" t="s">
        <v>15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5">
        <v>0</v>
      </c>
      <c r="W19" s="55"/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5">
        <v>0</v>
      </c>
      <c r="AL19" s="4">
        <v>0</v>
      </c>
    </row>
    <row r="20" spans="2:38" ht="25.5" customHeight="1">
      <c r="B20" s="56" t="s">
        <v>24</v>
      </c>
      <c r="C20" s="56"/>
      <c r="D20" s="56"/>
      <c r="E20" s="57" t="s">
        <v>25</v>
      </c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8">
        <f>V21+V25</f>
        <v>15591515.980000002</v>
      </c>
      <c r="W20" s="58"/>
      <c r="X20" s="6">
        <f t="shared" ref="X20:AL20" si="6">X21+X25</f>
        <v>2522581</v>
      </c>
      <c r="Y20" s="6">
        <f t="shared" si="6"/>
        <v>7656377</v>
      </c>
      <c r="Z20" s="6">
        <f t="shared" si="6"/>
        <v>4329508</v>
      </c>
      <c r="AA20" s="6">
        <f t="shared" si="6"/>
        <v>22092</v>
      </c>
      <c r="AB20" s="6">
        <f t="shared" si="6"/>
        <v>0</v>
      </c>
      <c r="AC20" s="6">
        <f t="shared" si="6"/>
        <v>0</v>
      </c>
      <c r="AD20" s="6">
        <f t="shared" si="6"/>
        <v>0</v>
      </c>
      <c r="AE20" s="6">
        <f t="shared" si="6"/>
        <v>0</v>
      </c>
      <c r="AF20" s="6">
        <f t="shared" si="6"/>
        <v>0</v>
      </c>
      <c r="AG20" s="6">
        <f t="shared" si="6"/>
        <v>0</v>
      </c>
      <c r="AH20" s="6">
        <f t="shared" si="6"/>
        <v>0</v>
      </c>
      <c r="AI20" s="6">
        <f t="shared" si="6"/>
        <v>0</v>
      </c>
      <c r="AJ20" s="6">
        <f t="shared" si="6"/>
        <v>0</v>
      </c>
      <c r="AK20" s="6">
        <f t="shared" si="6"/>
        <v>0</v>
      </c>
      <c r="AL20" s="6">
        <f t="shared" si="6"/>
        <v>14102156</v>
      </c>
    </row>
    <row r="21" spans="2:38" ht="25.5" customHeight="1">
      <c r="B21" s="53" t="s">
        <v>26</v>
      </c>
      <c r="C21" s="53"/>
      <c r="D21" s="53"/>
      <c r="E21" s="54" t="s">
        <v>13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>
        <f>SUM(V22:W24)</f>
        <v>741000</v>
      </c>
      <c r="W21" s="55"/>
      <c r="X21" s="3">
        <f>SUM(X22:X24)</f>
        <v>255000</v>
      </c>
      <c r="Y21" s="40">
        <f t="shared" ref="Y21:AL21" si="7">SUM(Y22:Y24)</f>
        <v>481500</v>
      </c>
      <c r="Z21" s="40">
        <f t="shared" si="7"/>
        <v>4500</v>
      </c>
      <c r="AA21" s="40">
        <f t="shared" si="7"/>
        <v>0</v>
      </c>
      <c r="AB21" s="40">
        <f t="shared" si="7"/>
        <v>0</v>
      </c>
      <c r="AC21" s="40">
        <f t="shared" si="7"/>
        <v>0</v>
      </c>
      <c r="AD21" s="40">
        <f t="shared" si="7"/>
        <v>0</v>
      </c>
      <c r="AE21" s="40">
        <f t="shared" si="7"/>
        <v>0</v>
      </c>
      <c r="AF21" s="40">
        <f t="shared" si="7"/>
        <v>0</v>
      </c>
      <c r="AG21" s="40">
        <f t="shared" si="7"/>
        <v>0</v>
      </c>
      <c r="AH21" s="40">
        <f t="shared" si="7"/>
        <v>0</v>
      </c>
      <c r="AI21" s="40">
        <f t="shared" si="7"/>
        <v>0</v>
      </c>
      <c r="AJ21" s="40">
        <f t="shared" si="7"/>
        <v>0</v>
      </c>
      <c r="AK21" s="40">
        <f t="shared" si="7"/>
        <v>0</v>
      </c>
      <c r="AL21" s="40">
        <f t="shared" si="7"/>
        <v>741000</v>
      </c>
    </row>
    <row r="22" spans="2:38" s="30" customFormat="1" ht="32.25" customHeight="1">
      <c r="B22" s="51" t="s">
        <v>76</v>
      </c>
      <c r="C22" s="51"/>
      <c r="D22" s="51"/>
      <c r="E22" s="50" t="s">
        <v>75</v>
      </c>
      <c r="F22" s="50"/>
      <c r="G22" s="50"/>
      <c r="H22" s="50"/>
      <c r="I22" s="50"/>
      <c r="J22" s="50"/>
      <c r="K22" s="50"/>
      <c r="L22" s="50"/>
      <c r="M22" s="51" t="s">
        <v>28</v>
      </c>
      <c r="N22" s="51"/>
      <c r="O22" s="51"/>
      <c r="P22" s="51"/>
      <c r="Q22" s="51"/>
      <c r="R22" s="27">
        <v>2016</v>
      </c>
      <c r="S22" s="51">
        <v>2017</v>
      </c>
      <c r="T22" s="51"/>
      <c r="U22" s="51"/>
      <c r="V22" s="52">
        <v>600000</v>
      </c>
      <c r="W22" s="52"/>
      <c r="X22" s="28">
        <v>240000</v>
      </c>
      <c r="Y22" s="28">
        <v>360000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11">
        <v>600000</v>
      </c>
    </row>
    <row r="23" spans="2:38" s="30" customFormat="1" ht="32.25" customHeight="1">
      <c r="B23" s="51" t="s">
        <v>77</v>
      </c>
      <c r="C23" s="51"/>
      <c r="D23" s="51"/>
      <c r="E23" s="50" t="s">
        <v>74</v>
      </c>
      <c r="F23" s="50"/>
      <c r="G23" s="50"/>
      <c r="H23" s="50"/>
      <c r="I23" s="50"/>
      <c r="J23" s="50"/>
      <c r="K23" s="50"/>
      <c r="L23" s="50"/>
      <c r="M23" s="51" t="s">
        <v>28</v>
      </c>
      <c r="N23" s="51"/>
      <c r="O23" s="51"/>
      <c r="P23" s="51"/>
      <c r="Q23" s="51"/>
      <c r="R23" s="27">
        <v>2016</v>
      </c>
      <c r="S23" s="51">
        <v>2018</v>
      </c>
      <c r="T23" s="51"/>
      <c r="U23" s="51"/>
      <c r="V23" s="52">
        <v>24000</v>
      </c>
      <c r="W23" s="52"/>
      <c r="X23" s="28">
        <v>15000</v>
      </c>
      <c r="Y23" s="28">
        <v>4500</v>
      </c>
      <c r="Z23" s="28">
        <v>4500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11">
        <v>24000</v>
      </c>
    </row>
    <row r="24" spans="2:38" s="41" customFormat="1" ht="32.25" customHeight="1">
      <c r="B24" s="51" t="s">
        <v>85</v>
      </c>
      <c r="C24" s="51"/>
      <c r="D24" s="51"/>
      <c r="E24" s="50" t="s">
        <v>86</v>
      </c>
      <c r="F24" s="50"/>
      <c r="G24" s="50"/>
      <c r="H24" s="50"/>
      <c r="I24" s="50"/>
      <c r="J24" s="50"/>
      <c r="K24" s="50"/>
      <c r="L24" s="50"/>
      <c r="M24" s="51" t="s">
        <v>28</v>
      </c>
      <c r="N24" s="51"/>
      <c r="O24" s="51"/>
      <c r="P24" s="51"/>
      <c r="Q24" s="51"/>
      <c r="R24" s="38">
        <v>2016</v>
      </c>
      <c r="S24" s="51">
        <v>2017</v>
      </c>
      <c r="T24" s="51"/>
      <c r="U24" s="51"/>
      <c r="V24" s="52">
        <v>117000</v>
      </c>
      <c r="W24" s="52"/>
      <c r="X24" s="39">
        <v>0</v>
      </c>
      <c r="Y24" s="39">
        <v>117000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11">
        <v>117000</v>
      </c>
    </row>
    <row r="25" spans="2:38" ht="25.5" customHeight="1">
      <c r="B25" s="53" t="s">
        <v>27</v>
      </c>
      <c r="C25" s="53"/>
      <c r="D25" s="53"/>
      <c r="E25" s="54" t="s">
        <v>15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5">
        <f>SUM(V26:W44)</f>
        <v>14850515.980000002</v>
      </c>
      <c r="W25" s="55"/>
      <c r="X25" s="22">
        <f t="shared" ref="X25:AL25" si="8">SUM(X26:X44)</f>
        <v>2267581</v>
      </c>
      <c r="Y25" s="40">
        <f t="shared" si="8"/>
        <v>7174877</v>
      </c>
      <c r="Z25" s="40">
        <f t="shared" si="8"/>
        <v>4325008</v>
      </c>
      <c r="AA25" s="40">
        <f t="shared" si="8"/>
        <v>22092</v>
      </c>
      <c r="AB25" s="40">
        <f t="shared" si="8"/>
        <v>0</v>
      </c>
      <c r="AC25" s="40">
        <f t="shared" si="8"/>
        <v>0</v>
      </c>
      <c r="AD25" s="40">
        <f t="shared" si="8"/>
        <v>0</v>
      </c>
      <c r="AE25" s="40">
        <f t="shared" si="8"/>
        <v>0</v>
      </c>
      <c r="AF25" s="40">
        <f t="shared" si="8"/>
        <v>0</v>
      </c>
      <c r="AG25" s="40">
        <f t="shared" si="8"/>
        <v>0</v>
      </c>
      <c r="AH25" s="40">
        <f t="shared" si="8"/>
        <v>0</v>
      </c>
      <c r="AI25" s="40">
        <f t="shared" si="8"/>
        <v>0</v>
      </c>
      <c r="AJ25" s="40">
        <f t="shared" si="8"/>
        <v>0</v>
      </c>
      <c r="AK25" s="40">
        <f t="shared" si="8"/>
        <v>0</v>
      </c>
      <c r="AL25" s="40">
        <f t="shared" si="8"/>
        <v>13361156</v>
      </c>
    </row>
    <row r="26" spans="2:38" s="15" customFormat="1" ht="55.5" customHeight="1">
      <c r="B26" s="51" t="s">
        <v>64</v>
      </c>
      <c r="C26" s="51"/>
      <c r="D26" s="51"/>
      <c r="E26" s="50" t="s">
        <v>78</v>
      </c>
      <c r="F26" s="50"/>
      <c r="G26" s="50"/>
      <c r="H26" s="50"/>
      <c r="I26" s="50"/>
      <c r="J26" s="50"/>
      <c r="K26" s="50"/>
      <c r="L26" s="50"/>
      <c r="M26" s="51" t="s">
        <v>28</v>
      </c>
      <c r="N26" s="51"/>
      <c r="O26" s="51"/>
      <c r="P26" s="51"/>
      <c r="Q26" s="51"/>
      <c r="R26" s="18">
        <v>2015</v>
      </c>
      <c r="S26" s="51">
        <v>2018</v>
      </c>
      <c r="T26" s="51"/>
      <c r="U26" s="51"/>
      <c r="V26" s="52">
        <v>2922570</v>
      </c>
      <c r="W26" s="52"/>
      <c r="X26" s="19">
        <v>122570</v>
      </c>
      <c r="Y26" s="19">
        <v>800000</v>
      </c>
      <c r="Z26" s="19">
        <v>2000000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0">
        <v>0</v>
      </c>
      <c r="AL26" s="11">
        <v>2922570</v>
      </c>
    </row>
    <row r="27" spans="2:38" s="15" customFormat="1" ht="36.75" customHeight="1">
      <c r="B27" s="51" t="s">
        <v>65</v>
      </c>
      <c r="C27" s="51"/>
      <c r="D27" s="51"/>
      <c r="E27" s="50" t="s">
        <v>71</v>
      </c>
      <c r="F27" s="50"/>
      <c r="G27" s="50"/>
      <c r="H27" s="50"/>
      <c r="I27" s="50"/>
      <c r="J27" s="50"/>
      <c r="K27" s="50"/>
      <c r="L27" s="50"/>
      <c r="M27" s="51" t="s">
        <v>28</v>
      </c>
      <c r="N27" s="51"/>
      <c r="O27" s="51"/>
      <c r="P27" s="51"/>
      <c r="Q27" s="51"/>
      <c r="R27" s="18">
        <v>2015</v>
      </c>
      <c r="S27" s="51">
        <v>2017</v>
      </c>
      <c r="T27" s="51"/>
      <c r="U27" s="51"/>
      <c r="V27" s="52">
        <v>400000</v>
      </c>
      <c r="W27" s="52"/>
      <c r="X27" s="19">
        <v>26000</v>
      </c>
      <c r="Y27" s="19">
        <v>374000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0">
        <v>0</v>
      </c>
      <c r="AL27" s="11">
        <v>400000</v>
      </c>
    </row>
    <row r="28" spans="2:38" ht="40.5" customHeight="1">
      <c r="B28" s="51" t="s">
        <v>29</v>
      </c>
      <c r="C28" s="51"/>
      <c r="D28" s="51"/>
      <c r="E28" s="50" t="s">
        <v>52</v>
      </c>
      <c r="F28" s="50"/>
      <c r="G28" s="50"/>
      <c r="H28" s="50"/>
      <c r="I28" s="50"/>
      <c r="J28" s="50"/>
      <c r="K28" s="50"/>
      <c r="L28" s="50"/>
      <c r="M28" s="51" t="s">
        <v>28</v>
      </c>
      <c r="N28" s="51"/>
      <c r="O28" s="51"/>
      <c r="P28" s="51"/>
      <c r="Q28" s="51"/>
      <c r="R28" s="14">
        <v>2011</v>
      </c>
      <c r="S28" s="51">
        <v>2018</v>
      </c>
      <c r="T28" s="51"/>
      <c r="U28" s="51"/>
      <c r="V28" s="52">
        <v>3056972.97</v>
      </c>
      <c r="W28" s="52"/>
      <c r="X28" s="9">
        <v>200000</v>
      </c>
      <c r="Y28" s="9">
        <v>2000000</v>
      </c>
      <c r="Z28" s="9">
        <v>800000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10">
        <v>0</v>
      </c>
      <c r="AL28" s="11">
        <v>3000000</v>
      </c>
    </row>
    <row r="29" spans="2:38" ht="25.5" customHeight="1">
      <c r="B29" s="51" t="s">
        <v>66</v>
      </c>
      <c r="C29" s="51"/>
      <c r="D29" s="51"/>
      <c r="E29" s="50" t="s">
        <v>56</v>
      </c>
      <c r="F29" s="50"/>
      <c r="G29" s="50"/>
      <c r="H29" s="50"/>
      <c r="I29" s="50"/>
      <c r="J29" s="50"/>
      <c r="K29" s="50"/>
      <c r="L29" s="50"/>
      <c r="M29" s="51" t="s">
        <v>28</v>
      </c>
      <c r="N29" s="51"/>
      <c r="O29" s="51"/>
      <c r="P29" s="51"/>
      <c r="Q29" s="51"/>
      <c r="R29" s="14">
        <v>2015</v>
      </c>
      <c r="S29" s="51">
        <v>2016</v>
      </c>
      <c r="T29" s="51"/>
      <c r="U29" s="51"/>
      <c r="V29" s="52">
        <v>307380</v>
      </c>
      <c r="W29" s="52"/>
      <c r="X29" s="9">
        <v>300000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10">
        <v>0</v>
      </c>
      <c r="AL29" s="11">
        <v>300000</v>
      </c>
    </row>
    <row r="30" spans="2:38" s="37" customFormat="1" ht="25.5" customHeight="1">
      <c r="B30" s="51" t="s">
        <v>67</v>
      </c>
      <c r="C30" s="51"/>
      <c r="D30" s="51"/>
      <c r="E30" s="50" t="s">
        <v>81</v>
      </c>
      <c r="F30" s="50"/>
      <c r="G30" s="50"/>
      <c r="H30" s="50"/>
      <c r="I30" s="50"/>
      <c r="J30" s="50"/>
      <c r="K30" s="50"/>
      <c r="L30" s="50"/>
      <c r="M30" s="51" t="s">
        <v>28</v>
      </c>
      <c r="N30" s="51"/>
      <c r="O30" s="51"/>
      <c r="P30" s="51"/>
      <c r="Q30" s="51"/>
      <c r="R30" s="35">
        <v>2016</v>
      </c>
      <c r="S30" s="51">
        <v>2017</v>
      </c>
      <c r="T30" s="51"/>
      <c r="U30" s="51"/>
      <c r="V30" s="52">
        <v>500000</v>
      </c>
      <c r="W30" s="52"/>
      <c r="X30" s="36">
        <v>20000</v>
      </c>
      <c r="Y30" s="36">
        <v>480000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10">
        <v>0</v>
      </c>
      <c r="AL30" s="11">
        <v>500000</v>
      </c>
    </row>
    <row r="31" spans="2:38" ht="25.5" customHeight="1">
      <c r="B31" s="51" t="s">
        <v>68</v>
      </c>
      <c r="C31" s="51"/>
      <c r="D31" s="51"/>
      <c r="E31" s="50" t="s">
        <v>57</v>
      </c>
      <c r="F31" s="50"/>
      <c r="G31" s="50"/>
      <c r="H31" s="50"/>
      <c r="I31" s="50"/>
      <c r="J31" s="50"/>
      <c r="K31" s="50"/>
      <c r="L31" s="50"/>
      <c r="M31" s="51" t="s">
        <v>28</v>
      </c>
      <c r="N31" s="51"/>
      <c r="O31" s="51"/>
      <c r="P31" s="51"/>
      <c r="Q31" s="51"/>
      <c r="R31" s="14">
        <v>2015</v>
      </c>
      <c r="S31" s="51">
        <v>2016</v>
      </c>
      <c r="T31" s="51"/>
      <c r="U31" s="51"/>
      <c r="V31" s="52">
        <v>106826.67</v>
      </c>
      <c r="W31" s="52"/>
      <c r="X31" s="9">
        <v>100000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10">
        <v>0</v>
      </c>
      <c r="AL31" s="11">
        <v>100000</v>
      </c>
    </row>
    <row r="32" spans="2:38" ht="25.5" customHeight="1">
      <c r="B32" s="51" t="s">
        <v>69</v>
      </c>
      <c r="C32" s="51"/>
      <c r="D32" s="51"/>
      <c r="E32" s="50" t="s">
        <v>44</v>
      </c>
      <c r="F32" s="50"/>
      <c r="G32" s="50"/>
      <c r="H32" s="50"/>
      <c r="I32" s="50"/>
      <c r="J32" s="50"/>
      <c r="K32" s="50"/>
      <c r="L32" s="50"/>
      <c r="M32" s="51" t="s">
        <v>28</v>
      </c>
      <c r="N32" s="51"/>
      <c r="O32" s="51"/>
      <c r="P32" s="51"/>
      <c r="Q32" s="51"/>
      <c r="R32" s="14">
        <v>2014</v>
      </c>
      <c r="S32" s="51">
        <v>2016</v>
      </c>
      <c r="T32" s="51"/>
      <c r="U32" s="51"/>
      <c r="V32" s="52">
        <v>151064.63</v>
      </c>
      <c r="W32" s="52"/>
      <c r="X32" s="9">
        <v>140000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10">
        <v>0</v>
      </c>
      <c r="AL32" s="11">
        <v>140000</v>
      </c>
    </row>
    <row r="33" spans="2:38" ht="25.5" customHeight="1">
      <c r="B33" s="51" t="s">
        <v>70</v>
      </c>
      <c r="C33" s="51"/>
      <c r="D33" s="51"/>
      <c r="E33" s="50" t="s">
        <v>46</v>
      </c>
      <c r="F33" s="50"/>
      <c r="G33" s="50"/>
      <c r="H33" s="50"/>
      <c r="I33" s="50"/>
      <c r="J33" s="50"/>
      <c r="K33" s="50"/>
      <c r="L33" s="50"/>
      <c r="M33" s="51" t="s">
        <v>28</v>
      </c>
      <c r="N33" s="51"/>
      <c r="O33" s="51"/>
      <c r="P33" s="51"/>
      <c r="Q33" s="51"/>
      <c r="R33" s="14">
        <v>2014</v>
      </c>
      <c r="S33" s="51">
        <v>2017</v>
      </c>
      <c r="T33" s="51"/>
      <c r="U33" s="51"/>
      <c r="V33" s="52">
        <v>410000</v>
      </c>
      <c r="W33" s="52"/>
      <c r="X33" s="9">
        <v>60000</v>
      </c>
      <c r="Y33" s="9">
        <v>340000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10">
        <v>0</v>
      </c>
      <c r="AL33" s="11">
        <v>400000</v>
      </c>
    </row>
    <row r="34" spans="2:38" ht="25.5" customHeight="1">
      <c r="B34" s="51" t="s">
        <v>41</v>
      </c>
      <c r="C34" s="51"/>
      <c r="D34" s="51"/>
      <c r="E34" s="50" t="s">
        <v>51</v>
      </c>
      <c r="F34" s="50"/>
      <c r="G34" s="50"/>
      <c r="H34" s="50"/>
      <c r="I34" s="50"/>
      <c r="J34" s="50"/>
      <c r="K34" s="50"/>
      <c r="L34" s="50"/>
      <c r="M34" s="51" t="s">
        <v>28</v>
      </c>
      <c r="N34" s="51"/>
      <c r="O34" s="51"/>
      <c r="P34" s="51"/>
      <c r="Q34" s="51"/>
      <c r="R34" s="14">
        <v>2010</v>
      </c>
      <c r="S34" s="51">
        <v>2016</v>
      </c>
      <c r="T34" s="51"/>
      <c r="U34" s="51"/>
      <c r="V34" s="52">
        <v>160666.9</v>
      </c>
      <c r="W34" s="52"/>
      <c r="X34" s="9">
        <v>25000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11">
        <v>25000</v>
      </c>
    </row>
    <row r="35" spans="2:38" s="23" customFormat="1" ht="47.25" customHeight="1">
      <c r="B35" s="51" t="s">
        <v>42</v>
      </c>
      <c r="C35" s="51"/>
      <c r="D35" s="51"/>
      <c r="E35" s="50" t="s">
        <v>58</v>
      </c>
      <c r="F35" s="50"/>
      <c r="G35" s="50"/>
      <c r="H35" s="50"/>
      <c r="I35" s="50"/>
      <c r="J35" s="50"/>
      <c r="K35" s="50"/>
      <c r="L35" s="50"/>
      <c r="M35" s="51" t="s">
        <v>28</v>
      </c>
      <c r="N35" s="51"/>
      <c r="O35" s="51"/>
      <c r="P35" s="51"/>
      <c r="Q35" s="51"/>
      <c r="R35" s="20">
        <v>2015</v>
      </c>
      <c r="S35" s="51">
        <v>2018</v>
      </c>
      <c r="T35" s="51"/>
      <c r="U35" s="51"/>
      <c r="V35" s="52">
        <v>1980000</v>
      </c>
      <c r="W35" s="52"/>
      <c r="X35" s="21">
        <v>380000</v>
      </c>
      <c r="Y35" s="21">
        <v>1000000</v>
      </c>
      <c r="Z35" s="21">
        <v>600000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11">
        <v>1980000</v>
      </c>
    </row>
    <row r="36" spans="2:38" s="23" customFormat="1" ht="45" customHeight="1">
      <c r="B36" s="51" t="s">
        <v>43</v>
      </c>
      <c r="C36" s="51"/>
      <c r="D36" s="51"/>
      <c r="E36" s="50" t="s">
        <v>59</v>
      </c>
      <c r="F36" s="50"/>
      <c r="G36" s="50"/>
      <c r="H36" s="50"/>
      <c r="I36" s="50"/>
      <c r="J36" s="50"/>
      <c r="K36" s="50"/>
      <c r="L36" s="50"/>
      <c r="M36" s="51" t="s">
        <v>28</v>
      </c>
      <c r="N36" s="51"/>
      <c r="O36" s="51"/>
      <c r="P36" s="51"/>
      <c r="Q36" s="51"/>
      <c r="R36" s="20">
        <v>2015</v>
      </c>
      <c r="S36" s="51">
        <v>2018</v>
      </c>
      <c r="T36" s="51"/>
      <c r="U36" s="51"/>
      <c r="V36" s="52">
        <v>1200000</v>
      </c>
      <c r="W36" s="52"/>
      <c r="X36" s="21">
        <v>200000</v>
      </c>
      <c r="Y36" s="21">
        <v>800000</v>
      </c>
      <c r="Z36" s="21">
        <v>200000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11">
        <v>1200000</v>
      </c>
    </row>
    <row r="37" spans="2:38" s="23" customFormat="1" ht="30" customHeight="1">
      <c r="B37" s="51" t="s">
        <v>45</v>
      </c>
      <c r="C37" s="51"/>
      <c r="D37" s="51"/>
      <c r="E37" s="50" t="s">
        <v>60</v>
      </c>
      <c r="F37" s="50"/>
      <c r="G37" s="50"/>
      <c r="H37" s="50"/>
      <c r="I37" s="50"/>
      <c r="J37" s="50"/>
      <c r="K37" s="50"/>
      <c r="L37" s="50"/>
      <c r="M37" s="51" t="s">
        <v>28</v>
      </c>
      <c r="N37" s="51"/>
      <c r="O37" s="51"/>
      <c r="P37" s="51"/>
      <c r="Q37" s="51"/>
      <c r="R37" s="20">
        <v>2015</v>
      </c>
      <c r="S37" s="51">
        <v>2018</v>
      </c>
      <c r="T37" s="51"/>
      <c r="U37" s="51"/>
      <c r="V37" s="52">
        <v>750000</v>
      </c>
      <c r="W37" s="52"/>
      <c r="X37" s="21">
        <v>120000</v>
      </c>
      <c r="Y37" s="21">
        <v>430000</v>
      </c>
      <c r="Z37" s="21">
        <v>200000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11">
        <v>750000</v>
      </c>
    </row>
    <row r="38" spans="2:38" s="23" customFormat="1" ht="36" customHeight="1">
      <c r="B38" s="51" t="s">
        <v>47</v>
      </c>
      <c r="C38" s="51"/>
      <c r="D38" s="51"/>
      <c r="E38" s="73" t="s">
        <v>61</v>
      </c>
      <c r="F38" s="73"/>
      <c r="G38" s="73"/>
      <c r="H38" s="73"/>
      <c r="I38" s="73"/>
      <c r="J38" s="73"/>
      <c r="K38" s="73"/>
      <c r="L38" s="73"/>
      <c r="M38" s="51" t="s">
        <v>28</v>
      </c>
      <c r="N38" s="51"/>
      <c r="O38" s="51"/>
      <c r="P38" s="51"/>
      <c r="Q38" s="51"/>
      <c r="R38" s="20">
        <v>2015</v>
      </c>
      <c r="S38" s="51">
        <v>2017</v>
      </c>
      <c r="T38" s="51"/>
      <c r="U38" s="51"/>
      <c r="V38" s="52">
        <v>503330.18</v>
      </c>
      <c r="W38" s="52"/>
      <c r="X38" s="21">
        <v>208486</v>
      </c>
      <c r="Y38" s="21">
        <v>294486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11">
        <v>502972</v>
      </c>
    </row>
    <row r="39" spans="2:38" ht="21.75" customHeight="1">
      <c r="B39" s="51" t="s">
        <v>49</v>
      </c>
      <c r="C39" s="51"/>
      <c r="D39" s="51"/>
      <c r="E39" s="50" t="s">
        <v>62</v>
      </c>
      <c r="F39" s="50"/>
      <c r="G39" s="50"/>
      <c r="H39" s="50"/>
      <c r="I39" s="50"/>
      <c r="J39" s="50"/>
      <c r="K39" s="50"/>
      <c r="L39" s="50"/>
      <c r="M39" s="51" t="s">
        <v>28</v>
      </c>
      <c r="N39" s="51"/>
      <c r="O39" s="51"/>
      <c r="P39" s="51"/>
      <c r="Q39" s="51"/>
      <c r="R39" s="14">
        <v>2015</v>
      </c>
      <c r="S39" s="51">
        <v>2016</v>
      </c>
      <c r="T39" s="51"/>
      <c r="U39" s="51"/>
      <c r="V39" s="52">
        <v>227283.14</v>
      </c>
      <c r="W39" s="52"/>
      <c r="X39" s="9">
        <v>165617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11">
        <v>165617</v>
      </c>
    </row>
    <row r="40" spans="2:38" s="49" customFormat="1" ht="21.75" customHeight="1">
      <c r="B40" s="51" t="s">
        <v>50</v>
      </c>
      <c r="C40" s="51"/>
      <c r="D40" s="51"/>
      <c r="E40" s="50" t="s">
        <v>89</v>
      </c>
      <c r="F40" s="50"/>
      <c r="G40" s="50"/>
      <c r="H40" s="50"/>
      <c r="I40" s="50"/>
      <c r="J40" s="50"/>
      <c r="K40" s="50"/>
      <c r="L40" s="50"/>
      <c r="M40" s="51" t="s">
        <v>28</v>
      </c>
      <c r="N40" s="51"/>
      <c r="O40" s="51"/>
      <c r="P40" s="51"/>
      <c r="Q40" s="51"/>
      <c r="R40" s="47">
        <v>2016</v>
      </c>
      <c r="S40" s="51">
        <v>2019</v>
      </c>
      <c r="T40" s="51"/>
      <c r="U40" s="51"/>
      <c r="V40" s="52">
        <v>594019</v>
      </c>
      <c r="W40" s="52"/>
      <c r="X40" s="48">
        <v>13908</v>
      </c>
      <c r="Y40" s="48">
        <v>33011</v>
      </c>
      <c r="Z40" s="48">
        <v>525008</v>
      </c>
      <c r="AA40" s="48">
        <v>22092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11">
        <v>165617</v>
      </c>
    </row>
    <row r="41" spans="2:38" ht="21.75" customHeight="1">
      <c r="B41" s="51" t="s">
        <v>73</v>
      </c>
      <c r="C41" s="51"/>
      <c r="D41" s="51"/>
      <c r="E41" s="50" t="s">
        <v>48</v>
      </c>
      <c r="F41" s="50"/>
      <c r="G41" s="50"/>
      <c r="H41" s="50"/>
      <c r="I41" s="50"/>
      <c r="J41" s="50"/>
      <c r="K41" s="50"/>
      <c r="L41" s="50"/>
      <c r="M41" s="51" t="s">
        <v>28</v>
      </c>
      <c r="N41" s="51"/>
      <c r="O41" s="51"/>
      <c r="P41" s="51"/>
      <c r="Q41" s="51"/>
      <c r="R41" s="14">
        <v>2011</v>
      </c>
      <c r="S41" s="51">
        <v>2016</v>
      </c>
      <c r="T41" s="51"/>
      <c r="U41" s="51"/>
      <c r="V41" s="52">
        <v>776201.03</v>
      </c>
      <c r="W41" s="52"/>
      <c r="X41" s="9">
        <v>20000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10">
        <v>0</v>
      </c>
      <c r="AL41" s="11">
        <v>20000</v>
      </c>
    </row>
    <row r="42" spans="2:38" s="26" customFormat="1" ht="21.75" customHeight="1">
      <c r="B42" s="51" t="s">
        <v>79</v>
      </c>
      <c r="C42" s="51"/>
      <c r="D42" s="51"/>
      <c r="E42" s="50" t="s">
        <v>72</v>
      </c>
      <c r="F42" s="50"/>
      <c r="G42" s="50"/>
      <c r="H42" s="50"/>
      <c r="I42" s="50"/>
      <c r="J42" s="50"/>
      <c r="K42" s="50"/>
      <c r="L42" s="50"/>
      <c r="M42" s="51" t="s">
        <v>28</v>
      </c>
      <c r="N42" s="51"/>
      <c r="O42" s="51"/>
      <c r="P42" s="51"/>
      <c r="Q42" s="51"/>
      <c r="R42" s="24">
        <v>2015</v>
      </c>
      <c r="S42" s="51">
        <v>2016</v>
      </c>
      <c r="T42" s="51"/>
      <c r="U42" s="51"/>
      <c r="V42" s="52">
        <v>44821.46</v>
      </c>
      <c r="W42" s="52"/>
      <c r="X42" s="25">
        <v>30000</v>
      </c>
      <c r="Y42" s="25">
        <v>0</v>
      </c>
      <c r="Z42" s="25">
        <v>0</v>
      </c>
      <c r="AA42" s="25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3">
        <v>0</v>
      </c>
      <c r="AL42" s="11">
        <v>30000</v>
      </c>
    </row>
    <row r="43" spans="2:38" s="34" customFormat="1" ht="21.75" customHeight="1">
      <c r="B43" s="51" t="s">
        <v>82</v>
      </c>
      <c r="C43" s="51"/>
      <c r="D43" s="51"/>
      <c r="E43" s="50" t="s">
        <v>80</v>
      </c>
      <c r="F43" s="50"/>
      <c r="G43" s="50"/>
      <c r="H43" s="50"/>
      <c r="I43" s="50"/>
      <c r="J43" s="50"/>
      <c r="K43" s="50"/>
      <c r="L43" s="50"/>
      <c r="M43" s="51" t="s">
        <v>28</v>
      </c>
      <c r="N43" s="51"/>
      <c r="O43" s="51"/>
      <c r="P43" s="51"/>
      <c r="Q43" s="51"/>
      <c r="R43" s="32">
        <v>2016</v>
      </c>
      <c r="S43" s="51">
        <v>2017</v>
      </c>
      <c r="T43" s="51"/>
      <c r="U43" s="51"/>
      <c r="V43" s="52">
        <v>687380</v>
      </c>
      <c r="W43" s="52"/>
      <c r="X43" s="33">
        <v>100000</v>
      </c>
      <c r="Y43" s="33">
        <v>587380</v>
      </c>
      <c r="Z43" s="33">
        <v>0</v>
      </c>
      <c r="AA43" s="33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3">
        <v>0</v>
      </c>
      <c r="AL43" s="11">
        <v>687380</v>
      </c>
    </row>
    <row r="44" spans="2:38" ht="21.75" customHeight="1">
      <c r="B44" s="71" t="s">
        <v>90</v>
      </c>
      <c r="C44" s="71"/>
      <c r="D44" s="71"/>
      <c r="E44" s="70" t="s">
        <v>63</v>
      </c>
      <c r="F44" s="70"/>
      <c r="G44" s="70"/>
      <c r="H44" s="70"/>
      <c r="I44" s="70"/>
      <c r="J44" s="70"/>
      <c r="K44" s="70"/>
      <c r="L44" s="70"/>
      <c r="M44" s="71" t="s">
        <v>28</v>
      </c>
      <c r="N44" s="71"/>
      <c r="O44" s="71"/>
      <c r="P44" s="71"/>
      <c r="Q44" s="71"/>
      <c r="R44" s="44">
        <v>2016</v>
      </c>
      <c r="S44" s="71">
        <v>2017</v>
      </c>
      <c r="T44" s="71"/>
      <c r="U44" s="71"/>
      <c r="V44" s="72">
        <v>72000</v>
      </c>
      <c r="W44" s="72"/>
      <c r="X44" s="45">
        <v>36000</v>
      </c>
      <c r="Y44" s="45">
        <v>36000</v>
      </c>
      <c r="Z44" s="45">
        <v>0</v>
      </c>
      <c r="AA44" s="45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3">
        <v>0</v>
      </c>
      <c r="AL44" s="11">
        <v>72000</v>
      </c>
    </row>
  </sheetData>
  <mergeCells count="191">
    <mergeCell ref="B37:D37"/>
    <mergeCell ref="E37:L37"/>
    <mergeCell ref="M37:Q37"/>
    <mergeCell ref="S37:U37"/>
    <mergeCell ref="V37:W37"/>
    <mergeCell ref="S34:U34"/>
    <mergeCell ref="V34:W34"/>
    <mergeCell ref="V32:W32"/>
    <mergeCell ref="B31:D31"/>
    <mergeCell ref="E31:L31"/>
    <mergeCell ref="M31:Q31"/>
    <mergeCell ref="S31:U31"/>
    <mergeCell ref="V31:W31"/>
    <mergeCell ref="B33:D33"/>
    <mergeCell ref="E33:L33"/>
    <mergeCell ref="M33:Q33"/>
    <mergeCell ref="S33:U33"/>
    <mergeCell ref="V33:W33"/>
    <mergeCell ref="E34:L34"/>
    <mergeCell ref="B38:D38"/>
    <mergeCell ref="E38:L38"/>
    <mergeCell ref="M38:Q38"/>
    <mergeCell ref="S38:U38"/>
    <mergeCell ref="V38:W38"/>
    <mergeCell ref="AJ6:AJ7"/>
    <mergeCell ref="AK6:AK7"/>
    <mergeCell ref="AL6:AL7"/>
    <mergeCell ref="B35:D35"/>
    <mergeCell ref="E35:L35"/>
    <mergeCell ref="M35:Q35"/>
    <mergeCell ref="S35:U35"/>
    <mergeCell ref="V35:W35"/>
    <mergeCell ref="B36:D36"/>
    <mergeCell ref="E36:L36"/>
    <mergeCell ref="M36:Q36"/>
    <mergeCell ref="S36:U36"/>
    <mergeCell ref="V36:W36"/>
    <mergeCell ref="M26:Q26"/>
    <mergeCell ref="S26:U26"/>
    <mergeCell ref="V26:W26"/>
    <mergeCell ref="B34:D34"/>
    <mergeCell ref="M32:Q32"/>
    <mergeCell ref="S32:U32"/>
    <mergeCell ref="B44:D44"/>
    <mergeCell ref="E44:L44"/>
    <mergeCell ref="M44:Q44"/>
    <mergeCell ref="S44:U44"/>
    <mergeCell ref="V44:W44"/>
    <mergeCell ref="B41:D41"/>
    <mergeCell ref="E41:L41"/>
    <mergeCell ref="M39:Q39"/>
    <mergeCell ref="S39:U39"/>
    <mergeCell ref="V39:W39"/>
    <mergeCell ref="M41:Q41"/>
    <mergeCell ref="S41:U41"/>
    <mergeCell ref="V41:W41"/>
    <mergeCell ref="B39:D39"/>
    <mergeCell ref="E39:L39"/>
    <mergeCell ref="B42:D42"/>
    <mergeCell ref="E42:L42"/>
    <mergeCell ref="M42:Q42"/>
    <mergeCell ref="S42:U42"/>
    <mergeCell ref="V42:W42"/>
    <mergeCell ref="B43:D43"/>
    <mergeCell ref="E43:L43"/>
    <mergeCell ref="B40:D40"/>
    <mergeCell ref="E21:U21"/>
    <mergeCell ref="V21:W21"/>
    <mergeCell ref="B27:D27"/>
    <mergeCell ref="E27:L27"/>
    <mergeCell ref="M27:Q27"/>
    <mergeCell ref="S27:U27"/>
    <mergeCell ref="V27:W27"/>
    <mergeCell ref="B24:D24"/>
    <mergeCell ref="M34:Q34"/>
    <mergeCell ref="B30:D30"/>
    <mergeCell ref="E30:L30"/>
    <mergeCell ref="M30:Q30"/>
    <mergeCell ref="S30:U30"/>
    <mergeCell ref="V30:W30"/>
    <mergeCell ref="B13:D13"/>
    <mergeCell ref="E13:L13"/>
    <mergeCell ref="M13:Q13"/>
    <mergeCell ref="S13:U13"/>
    <mergeCell ref="V13:W13"/>
    <mergeCell ref="B17:D17"/>
    <mergeCell ref="E17:U17"/>
    <mergeCell ref="V17:W17"/>
    <mergeCell ref="B14:D14"/>
    <mergeCell ref="E14:U14"/>
    <mergeCell ref="V14:W14"/>
    <mergeCell ref="B15:D15"/>
    <mergeCell ref="E15:L15"/>
    <mergeCell ref="M15:Q15"/>
    <mergeCell ref="S15:U15"/>
    <mergeCell ref="V15:W15"/>
    <mergeCell ref="B16:D16"/>
    <mergeCell ref="E16:L16"/>
    <mergeCell ref="M16:Q16"/>
    <mergeCell ref="S16:U16"/>
    <mergeCell ref="V16:W16"/>
    <mergeCell ref="B10:D10"/>
    <mergeCell ref="E10:U10"/>
    <mergeCell ref="V10:W10"/>
    <mergeCell ref="B9:D9"/>
    <mergeCell ref="E9:U9"/>
    <mergeCell ref="V9:W9"/>
    <mergeCell ref="B12:D12"/>
    <mergeCell ref="E12:U12"/>
    <mergeCell ref="V12:W12"/>
    <mergeCell ref="B11:D11"/>
    <mergeCell ref="E11:U11"/>
    <mergeCell ref="V11:W11"/>
    <mergeCell ref="B8:D8"/>
    <mergeCell ref="E8:U8"/>
    <mergeCell ref="V8:W8"/>
    <mergeCell ref="A5:AA5"/>
    <mergeCell ref="B6:D7"/>
    <mergeCell ref="E6:L7"/>
    <mergeCell ref="M6:Q7"/>
    <mergeCell ref="R6:U6"/>
    <mergeCell ref="V6:W7"/>
    <mergeCell ref="A1:AA1"/>
    <mergeCell ref="X6:X7"/>
    <mergeCell ref="Y6:Y7"/>
    <mergeCell ref="Z6:Z7"/>
    <mergeCell ref="A3:B3"/>
    <mergeCell ref="Y3:AA3"/>
    <mergeCell ref="A4:W4"/>
    <mergeCell ref="Y4:AA4"/>
    <mergeCell ref="AA6:AA7"/>
    <mergeCell ref="S7:U7"/>
    <mergeCell ref="B2:AK2"/>
    <mergeCell ref="AB6:AB7"/>
    <mergeCell ref="AC6:AC7"/>
    <mergeCell ref="AD6:AD7"/>
    <mergeCell ref="AE6:AE7"/>
    <mergeCell ref="AF6:AF7"/>
    <mergeCell ref="AG6:AG7"/>
    <mergeCell ref="X3:X4"/>
    <mergeCell ref="C3:W3"/>
    <mergeCell ref="AH6:AH7"/>
    <mergeCell ref="AI6:AI7"/>
    <mergeCell ref="B18:D18"/>
    <mergeCell ref="E18:U18"/>
    <mergeCell ref="V18:W18"/>
    <mergeCell ref="B29:D29"/>
    <mergeCell ref="E29:L29"/>
    <mergeCell ref="B26:D26"/>
    <mergeCell ref="E26:L26"/>
    <mergeCell ref="B23:D23"/>
    <mergeCell ref="E23:L23"/>
    <mergeCell ref="M23:Q23"/>
    <mergeCell ref="S23:U23"/>
    <mergeCell ref="V23:W23"/>
    <mergeCell ref="B22:D22"/>
    <mergeCell ref="E22:L22"/>
    <mergeCell ref="M22:Q22"/>
    <mergeCell ref="S22:U22"/>
    <mergeCell ref="V22:W22"/>
    <mergeCell ref="E24:L24"/>
    <mergeCell ref="M24:Q24"/>
    <mergeCell ref="S24:U24"/>
    <mergeCell ref="V24:W24"/>
    <mergeCell ref="M29:Q29"/>
    <mergeCell ref="S29:U29"/>
    <mergeCell ref="V29:W29"/>
    <mergeCell ref="E40:L40"/>
    <mergeCell ref="M40:Q40"/>
    <mergeCell ref="S40:U40"/>
    <mergeCell ref="V40:W40"/>
    <mergeCell ref="S43:U43"/>
    <mergeCell ref="V43:W43"/>
    <mergeCell ref="B19:D19"/>
    <mergeCell ref="E19:U19"/>
    <mergeCell ref="V19:W19"/>
    <mergeCell ref="B32:D32"/>
    <mergeCell ref="E32:L32"/>
    <mergeCell ref="M43:Q43"/>
    <mergeCell ref="B20:D20"/>
    <mergeCell ref="E20:U20"/>
    <mergeCell ref="V20:W20"/>
    <mergeCell ref="B25:D25"/>
    <mergeCell ref="E25:U25"/>
    <mergeCell ref="V25:W25"/>
    <mergeCell ref="B28:D28"/>
    <mergeCell ref="E28:L28"/>
    <mergeCell ref="M28:Q28"/>
    <mergeCell ref="S28:U28"/>
    <mergeCell ref="V28:W28"/>
    <mergeCell ref="B21:D21"/>
  </mergeCells>
  <pageMargins left="0.43307086614173229" right="0.23622047244094491" top="0.78740157480314965" bottom="0.51181102362204722" header="0.31496062992125984" footer="0.31496062992125984"/>
  <pageSetup paperSize="8" scale="66" orientation="landscape" r:id="rId1"/>
  <headerFooter>
    <oddHeader xml:space="preserve">&amp;RZałącznik nr 2
do Uchwały Nr XXIX/311/2016 
Rady Gminy Szczecinek
z dnia 30.08.2016 r.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PRZEDSIĘWZIĘCIA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</cp:lastModifiedBy>
  <cp:lastPrinted>2016-08-31T07:01:11Z</cp:lastPrinted>
  <dcterms:created xsi:type="dcterms:W3CDTF">2015-03-18T15:12:14Z</dcterms:created>
  <dcterms:modified xsi:type="dcterms:W3CDTF">2016-08-31T07:01:15Z</dcterms:modified>
</cp:coreProperties>
</file>